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6\MARCHES FORMALISES 2026 AOO\AOO TELEPHONIE FIXE\"/>
    </mc:Choice>
  </mc:AlternateContent>
  <xr:revisionPtr revIDLastSave="0" documentId="8_{B0CD28E0-7897-4D0D-B604-2F1190C0152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ENTETE" sheetId="1" r:id="rId1"/>
    <sheet name="LOT 2 - TÉLÉPHONIE FIXE" sheetId="7" r:id="rId2"/>
  </sheets>
  <definedNames>
    <definedName name="_xlnm.Print_Titles" localSheetId="1">'LOT 2 - TÉLÉPHONIE FIXE'!$27:$28</definedName>
    <definedName name="_xlnm.Print_Area" localSheetId="0">ENTETE!$A$1:$I$43</definedName>
    <definedName name="_xlnm.Print_Area" localSheetId="1">'LOT 2 - TÉLÉPHONIE FIXE'!$A$1:$F$68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0" i="7" l="1"/>
  <c r="D40" i="7"/>
  <c r="F36" i="7"/>
  <c r="D36" i="7"/>
  <c r="B38" i="7"/>
  <c r="F35" i="7"/>
  <c r="D35" i="7"/>
  <c r="E57" i="7"/>
  <c r="E56" i="7"/>
  <c r="E55" i="7"/>
  <c r="D32" i="7" l="1"/>
  <c r="F32" i="7"/>
  <c r="D33" i="7"/>
  <c r="F33" i="7"/>
  <c r="D34" i="7" l="1"/>
  <c r="F34" i="7"/>
  <c r="D39" i="7" l="1"/>
  <c r="F39" i="7"/>
  <c r="D31" i="7"/>
  <c r="F31" i="7"/>
  <c r="F41" i="7" l="1"/>
  <c r="D41" i="7"/>
  <c r="F38" i="7"/>
  <c r="D38" i="7"/>
  <c r="F30" i="7"/>
  <c r="D30" i="7"/>
  <c r="F45" i="7" l="1"/>
  <c r="F43" i="7"/>
  <c r="E60" i="7"/>
  <c r="F47" i="7" l="1"/>
  <c r="C17" i="7" s="1"/>
  <c r="C18" i="7" l="1"/>
  <c r="C19" i="7" s="1"/>
</calcChain>
</file>

<file path=xl/sharedStrings.xml><?xml version="1.0" encoding="utf-8"?>
<sst xmlns="http://schemas.openxmlformats.org/spreadsheetml/2006/main" count="73" uniqueCount="60">
  <si>
    <t>DESCRIPTION</t>
  </si>
  <si>
    <t>DESCRIPTIF QUANTITATIF ESTIMATIF</t>
  </si>
  <si>
    <t>. Acheminement du trafic sortant vers l'ensemble des destinations</t>
  </si>
  <si>
    <t>. Acheminement du trafic entrant</t>
  </si>
  <si>
    <t>. Services associés</t>
  </si>
  <si>
    <t>EN EUROS</t>
  </si>
  <si>
    <t>TOTAL HT :</t>
  </si>
  <si>
    <t>TVA 20 % :</t>
  </si>
  <si>
    <t>TOTAL TTC</t>
  </si>
  <si>
    <t>FRAIS DE MISE EN SERVICE EN € HT</t>
  </si>
  <si>
    <t>Prix Unitaire 
en € HT</t>
  </si>
  <si>
    <t>MONTANT TOTAL
en € HT</t>
  </si>
  <si>
    <t>ABONNEMENTS MENSUELS</t>
  </si>
  <si>
    <t>TOTAL MENSUEL EN € HT</t>
  </si>
  <si>
    <t>FRAIS DE MISE EN SERVICES EN € HT</t>
  </si>
  <si>
    <t xml:space="preserve">DESTINATIONS </t>
  </si>
  <si>
    <t>Vers Numéros Spéciaux</t>
  </si>
  <si>
    <r>
      <t xml:space="preserve">TOTAL ANNUEL  EN € HT  - </t>
    </r>
    <r>
      <rPr>
        <b/>
        <sz val="12"/>
        <color rgb="FFFF0000"/>
        <rFont val="Arial"/>
        <family val="2"/>
      </rPr>
      <t>TOTAL B</t>
    </r>
  </si>
  <si>
    <t>Prix Unitaire minute
en € HT</t>
  </si>
  <si>
    <t>DESCRIPTIF QUANTITATIF ET ESTIMATIF</t>
  </si>
  <si>
    <t>Pour l'ensemble</t>
  </si>
  <si>
    <t>—</t>
  </si>
  <si>
    <t>Concernant :</t>
  </si>
  <si>
    <t>NOTA</t>
  </si>
  <si>
    <t xml:space="preserve">            </t>
  </si>
  <si>
    <t>TECHNIQUES DE L'INFORMATION ET DE LA COMMUNICATION</t>
  </si>
  <si>
    <t>MONTANT ESTIMATIF ANNUEL</t>
  </si>
  <si>
    <t>. Fourniture des numéros de lignes et SDA</t>
  </si>
  <si>
    <t>CUMUL DES TOTAUX A ET B</t>
  </si>
  <si>
    <t>RACCORDEMENTS</t>
  </si>
  <si>
    <t>— le trafic vers l’international : le candidat joindra son tarif détaillé par pays et zone et effectuera son calcul en considérant que le trafic est à destination de la zone Europe</t>
  </si>
  <si>
    <t>— le trafic vers les numéros spéciaux :  le soumissionnaire joindra sa grille tarifaire</t>
  </si>
  <si>
    <t>0,00</t>
  </si>
  <si>
    <t xml:space="preserve"> RACCORDEMENTS ET SERVICES COMPLÉMENTAIRES</t>
  </si>
  <si>
    <t>SERVICES COMPLÉMENTAIRES</t>
  </si>
  <si>
    <r>
      <t>(HORS APPELS VERS NUMÉROS SPÉCIAUX) </t>
    </r>
    <r>
      <rPr>
        <b/>
        <sz val="12"/>
        <color theme="1"/>
        <rFont val="Arial"/>
        <family val="2"/>
      </rPr>
      <t>:</t>
    </r>
  </si>
  <si>
    <t xml:space="preserve">ÉVALUATION DU TRAFIC ANNUEL SORTANT </t>
  </si>
  <si>
    <r>
      <t xml:space="preserve">TOTAL ANNUEL 1° ANNÉE EN € HT - AVEC FRAIS DE MISE EN SERVICE - </t>
    </r>
    <r>
      <rPr>
        <b/>
        <sz val="12"/>
        <color rgb="FFFF0000"/>
        <rFont val="Arial"/>
        <family val="2"/>
      </rPr>
      <t>TOTAL A</t>
    </r>
  </si>
  <si>
    <t>QUANTITÉ</t>
  </si>
  <si>
    <t>Vers international</t>
  </si>
  <si>
    <t>Vers fixes France</t>
  </si>
  <si>
    <t xml:space="preserve">Vers mobiles France </t>
  </si>
  <si>
    <t>. Fourniture des accès au réseau (liens support et solutions opérateurs)</t>
  </si>
  <si>
    <t>ACCORD-CADRE MONO ATTRIBUTAIRE</t>
  </si>
  <si>
    <t>VOLUMÉTRIE EN MINUTES</t>
  </si>
  <si>
    <r>
      <t xml:space="preserve">MAISON UNIVERSITÉ
</t>
    </r>
    <r>
      <rPr>
        <sz val="9"/>
        <color theme="1"/>
        <rFont val="Arial"/>
        <family val="2"/>
      </rPr>
      <t>Accès primaire 30 canaux ou équivalent
GTR 4 heures</t>
    </r>
  </si>
  <si>
    <r>
      <t xml:space="preserve">LA BOULOIE - TENOVIS
</t>
    </r>
    <r>
      <rPr>
        <sz val="9"/>
        <color theme="1"/>
        <rFont val="Arial"/>
        <family val="2"/>
      </rPr>
      <t>Groupement d'accès primaire 2  x 30 canaux ou équivalent
GTR 4 heures</t>
    </r>
  </si>
  <si>
    <r>
      <t xml:space="preserve">UMLP SANTÉ - HAUTS DE CHAZAL
</t>
    </r>
    <r>
      <rPr>
        <sz val="9"/>
        <color theme="1"/>
        <rFont val="Arial"/>
        <family val="2"/>
      </rPr>
      <t>Accès primaire 30 canaux ou équivalent
GTR 4 heures</t>
    </r>
  </si>
  <si>
    <r>
      <t xml:space="preserve">UMLP MONTBELIARD
</t>
    </r>
    <r>
      <rPr>
        <sz val="9"/>
        <color theme="1"/>
        <rFont val="Arial"/>
        <family val="2"/>
      </rPr>
      <t>Accès primaire 30 canaux ou équivalent
GTR 4 heures</t>
    </r>
  </si>
  <si>
    <r>
      <t xml:space="preserve">SCD BELFORT
</t>
    </r>
    <r>
      <rPr>
        <sz val="9"/>
        <color theme="1"/>
        <rFont val="Arial"/>
        <family val="2"/>
      </rPr>
      <t>Accès primaire 30 canaux ou équivalent
GTR 4 heures</t>
    </r>
  </si>
  <si>
    <t xml:space="preserve">Facturation détaillée </t>
  </si>
  <si>
    <t>Numéros SDA avec portabilité</t>
  </si>
  <si>
    <t>Numéros SDA sur Trunk SIP</t>
  </si>
  <si>
    <r>
      <t xml:space="preserve">LA BOULOIE 
</t>
    </r>
    <r>
      <rPr>
        <sz val="9"/>
        <color theme="1"/>
        <rFont val="Arial"/>
        <family val="2"/>
      </rPr>
      <t>Trunk SIP 60 canaux compatible solution WAZO
Canaux répartis sur deux sites (2 x 30)
NDI Géographique
GTR 4 heures</t>
    </r>
  </si>
  <si>
    <r>
      <t xml:space="preserve">LA BOULOIE - TEMIS
</t>
    </r>
    <r>
      <rPr>
        <sz val="9"/>
        <color theme="1"/>
        <rFont val="Arial"/>
        <family val="2"/>
      </rPr>
      <t>Accès primaire 30 canaux ou équivalent
GTR 4 heures</t>
    </r>
    <r>
      <rPr>
        <b/>
        <u/>
        <sz val="9"/>
        <color theme="1"/>
        <rFont val="Arial"/>
        <family val="2"/>
      </rPr>
      <t xml:space="preserve"> 24/7</t>
    </r>
  </si>
  <si>
    <t>REPRISE SÉCURISATION (telle décrite au CCTP)</t>
  </si>
  <si>
    <t>UNIVERSITÉ MARIE ET LOUIS PASTEUR</t>
  </si>
  <si>
    <t>LOT 2 - SERVICES DE TÉLÉPHONIE FIXE</t>
  </si>
  <si>
    <t>1 Rue Claude Goudimel</t>
  </si>
  <si>
    <t>25030 BESANÇON CEDEX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</si>
</sst>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u/>
      <sz val="1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24"/>
      <color rgb="FF0000FF"/>
      <name val="Arial"/>
      <family val="2"/>
    </font>
    <font>
      <b/>
      <sz val="26"/>
      <color rgb="FF0000FF"/>
      <name val="Arial"/>
      <family val="2"/>
    </font>
    <font>
      <b/>
      <u val="double"/>
      <sz val="2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rgb="FFFF0000"/>
      <name val="Arial"/>
      <family val="2"/>
    </font>
    <font>
      <b/>
      <u/>
      <sz val="14"/>
      <color theme="1"/>
      <name val="Arial"/>
      <family val="2"/>
    </font>
    <font>
      <sz val="16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b/>
      <sz val="20"/>
      <color theme="1"/>
      <name val="Calibri"/>
      <family val="2"/>
    </font>
    <font>
      <b/>
      <sz val="20"/>
      <name val="Calibri"/>
      <family val="2"/>
    </font>
    <font>
      <b/>
      <u/>
      <sz val="9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/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4" borderId="5" xfId="0" applyFont="1" applyFill="1" applyBorder="1"/>
    <xf numFmtId="0" fontId="9" fillId="4" borderId="0" xfId="0" applyFont="1" applyFill="1"/>
    <xf numFmtId="0" fontId="9" fillId="4" borderId="6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2" fontId="9" fillId="3" borderId="0" xfId="0" applyNumberFormat="1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3" fontId="4" fillId="4" borderId="1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3</xdr:row>
      <xdr:rowOff>259080</xdr:rowOff>
    </xdr:from>
    <xdr:to>
      <xdr:col>6</xdr:col>
      <xdr:colOff>601980</xdr:colOff>
      <xdr:row>11</xdr:row>
      <xdr:rowOff>150495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5C4B3FD-D1A0-4CCE-AB80-2B093044C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944880"/>
          <a:ext cx="3619500" cy="1438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topLeftCell="A15" workbookViewId="0">
      <selection activeCell="H6" sqref="H6"/>
    </sheetView>
  </sheetViews>
  <sheetFormatPr baseColWidth="10" defaultRowHeight="14.5" x14ac:dyDescent="0.35"/>
  <cols>
    <col min="1" max="1" width="5.08984375" customWidth="1"/>
  </cols>
  <sheetData>
    <row r="1" spans="1:9" ht="20.25" customHeight="1" x14ac:dyDescent="0.35">
      <c r="A1" s="42" t="s">
        <v>43</v>
      </c>
      <c r="B1" s="42"/>
      <c r="C1" s="42"/>
      <c r="D1" s="42"/>
      <c r="E1" s="42"/>
      <c r="F1" s="42"/>
      <c r="G1" s="42"/>
      <c r="H1" s="42"/>
      <c r="I1" s="42"/>
    </row>
    <row r="2" spans="1:9" ht="20.25" customHeight="1" x14ac:dyDescent="0.35">
      <c r="A2" s="42" t="s">
        <v>25</v>
      </c>
      <c r="B2" s="42"/>
      <c r="C2" s="42"/>
      <c r="D2" s="42"/>
      <c r="E2" s="42"/>
      <c r="F2" s="42"/>
      <c r="G2" s="42"/>
      <c r="H2" s="42"/>
      <c r="I2" s="42"/>
    </row>
    <row r="3" spans="1:9" x14ac:dyDescent="0.35">
      <c r="A3" s="2"/>
    </row>
    <row r="4" spans="1:9" ht="20.5" x14ac:dyDescent="0.35">
      <c r="A4" s="43"/>
      <c r="B4" s="43"/>
      <c r="C4" s="43"/>
      <c r="D4" s="43"/>
      <c r="E4" s="43"/>
      <c r="F4" s="43"/>
      <c r="G4" s="43"/>
      <c r="H4" s="43"/>
      <c r="I4" s="43"/>
    </row>
    <row r="5" spans="1:9" x14ac:dyDescent="0.35">
      <c r="A5" s="2"/>
    </row>
    <row r="7" spans="1:9" x14ac:dyDescent="0.35">
      <c r="A7" s="2"/>
    </row>
    <row r="8" spans="1:9" x14ac:dyDescent="0.35">
      <c r="A8" s="2"/>
    </row>
    <row r="9" spans="1:9" x14ac:dyDescent="0.35">
      <c r="A9" s="2"/>
    </row>
    <row r="10" spans="1:9" x14ac:dyDescent="0.35">
      <c r="A10" s="2"/>
    </row>
    <row r="11" spans="1:9" x14ac:dyDescent="0.35">
      <c r="A11" s="2"/>
    </row>
    <row r="12" spans="1:9" x14ac:dyDescent="0.35">
      <c r="A12" s="2"/>
    </row>
    <row r="13" spans="1:9" ht="26.25" customHeight="1" x14ac:dyDescent="0.35">
      <c r="A13" s="2"/>
      <c r="B13" s="47"/>
      <c r="C13" s="47"/>
      <c r="D13" s="47"/>
      <c r="E13" s="47"/>
      <c r="F13" s="47"/>
      <c r="G13" s="47"/>
      <c r="H13" s="47"/>
    </row>
    <row r="14" spans="1:9" ht="26" x14ac:dyDescent="0.35">
      <c r="A14" s="2"/>
      <c r="B14" s="46" t="s">
        <v>56</v>
      </c>
      <c r="C14" s="46"/>
      <c r="D14" s="46"/>
      <c r="E14" s="46"/>
      <c r="F14" s="46"/>
      <c r="G14" s="46"/>
      <c r="H14" s="46"/>
    </row>
    <row r="15" spans="1:9" ht="26" x14ac:dyDescent="0.35">
      <c r="A15" s="2"/>
      <c r="B15" s="46" t="s">
        <v>58</v>
      </c>
      <c r="C15" s="46"/>
      <c r="D15" s="46"/>
      <c r="E15" s="46"/>
      <c r="F15" s="46"/>
      <c r="G15" s="46"/>
      <c r="H15" s="46"/>
    </row>
    <row r="16" spans="1:9" ht="26" x14ac:dyDescent="0.35">
      <c r="A16" s="2"/>
      <c r="B16" s="46" t="s">
        <v>59</v>
      </c>
      <c r="C16" s="46"/>
      <c r="D16" s="46"/>
      <c r="E16" s="46"/>
      <c r="F16" s="46"/>
      <c r="G16" s="46"/>
      <c r="H16" s="46"/>
    </row>
    <row r="17" spans="1:9" x14ac:dyDescent="0.35">
      <c r="A17" s="2"/>
    </row>
    <row r="18" spans="1:9" x14ac:dyDescent="0.35">
      <c r="A18" s="2"/>
    </row>
    <row r="19" spans="1:9" x14ac:dyDescent="0.35">
      <c r="A19" s="2"/>
    </row>
    <row r="20" spans="1:9" x14ac:dyDescent="0.35">
      <c r="A20" s="4"/>
    </row>
    <row r="22" spans="1:9" ht="26" x14ac:dyDescent="0.6">
      <c r="E22" s="38"/>
    </row>
    <row r="23" spans="1:9" ht="30" x14ac:dyDescent="0.35">
      <c r="A23" s="44" t="s">
        <v>1</v>
      </c>
      <c r="B23" s="44"/>
      <c r="C23" s="44"/>
      <c r="D23" s="44"/>
      <c r="E23" s="44"/>
      <c r="F23" s="44"/>
      <c r="G23" s="44"/>
      <c r="H23" s="44"/>
      <c r="I23" s="44"/>
    </row>
    <row r="25" spans="1:9" ht="32.5" x14ac:dyDescent="0.35">
      <c r="A25" s="45" t="s">
        <v>57</v>
      </c>
      <c r="B25" s="45"/>
      <c r="C25" s="45"/>
      <c r="D25" s="45"/>
      <c r="E25" s="45"/>
      <c r="F25" s="45"/>
      <c r="G25" s="45"/>
      <c r="H25" s="45"/>
      <c r="I25" s="45"/>
    </row>
    <row r="26" spans="1:9" x14ac:dyDescent="0.35">
      <c r="A26" s="3"/>
    </row>
    <row r="27" spans="1:9" x14ac:dyDescent="0.35">
      <c r="A27" s="3"/>
    </row>
    <row r="28" spans="1:9" x14ac:dyDescent="0.35">
      <c r="A28" s="3"/>
    </row>
    <row r="29" spans="1:9" x14ac:dyDescent="0.35">
      <c r="A29" s="3"/>
    </row>
    <row r="30" spans="1:9" x14ac:dyDescent="0.35">
      <c r="A30" s="3"/>
    </row>
    <row r="31" spans="1:9" x14ac:dyDescent="0.35">
      <c r="A31" s="6"/>
    </row>
    <row r="32" spans="1:9" x14ac:dyDescent="0.35">
      <c r="A32" s="6"/>
    </row>
    <row r="33" spans="1:8" x14ac:dyDescent="0.35">
      <c r="A33" s="6"/>
      <c r="C33" s="41"/>
      <c r="D33" s="41"/>
      <c r="F33" s="41"/>
      <c r="G33" s="41"/>
      <c r="H33" s="41"/>
    </row>
    <row r="34" spans="1:8" x14ac:dyDescent="0.35">
      <c r="A34" s="6"/>
    </row>
    <row r="35" spans="1:8" x14ac:dyDescent="0.35">
      <c r="B35" s="4" t="s">
        <v>24</v>
      </c>
    </row>
  </sheetData>
  <mergeCells count="11">
    <mergeCell ref="C33:D33"/>
    <mergeCell ref="F33:H33"/>
    <mergeCell ref="A1:I1"/>
    <mergeCell ref="A2:I2"/>
    <mergeCell ref="A4:I4"/>
    <mergeCell ref="A23:I23"/>
    <mergeCell ref="A25:I25"/>
    <mergeCell ref="B14:H14"/>
    <mergeCell ref="B13:H13"/>
    <mergeCell ref="B15:H15"/>
    <mergeCell ref="B16:H1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&amp;CUMLP - DQE - LOT2</oddHeader>
    <oddFooter>&amp;RDécembre 2025 -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6"/>
  <sheetViews>
    <sheetView showGridLines="0" tabSelected="1" workbookViewId="0">
      <selection activeCell="A3" sqref="A3"/>
    </sheetView>
  </sheetViews>
  <sheetFormatPr baseColWidth="10" defaultColWidth="11.453125" defaultRowHeight="14" x14ac:dyDescent="0.3"/>
  <cols>
    <col min="1" max="1" width="37.90625" style="9" customWidth="1"/>
    <col min="2" max="2" width="14.54296875" style="9" customWidth="1"/>
    <col min="3" max="3" width="21.08984375" style="20" customWidth="1"/>
    <col min="4" max="4" width="21.08984375" style="9" customWidth="1"/>
    <col min="5" max="6" width="23.6328125" style="9" customWidth="1"/>
    <col min="7" max="16384" width="11.453125" style="9"/>
  </cols>
  <sheetData>
    <row r="1" spans="1:6" ht="28.5" customHeight="1" x14ac:dyDescent="0.3">
      <c r="A1" s="96" t="s">
        <v>19</v>
      </c>
      <c r="B1" s="97"/>
      <c r="C1" s="97"/>
      <c r="D1" s="97"/>
      <c r="E1" s="97"/>
      <c r="F1" s="98"/>
    </row>
    <row r="2" spans="1:6" ht="19.5" customHeight="1" x14ac:dyDescent="0.3">
      <c r="A2" s="99" t="s">
        <v>57</v>
      </c>
      <c r="B2" s="100"/>
      <c r="C2" s="100"/>
      <c r="D2" s="100"/>
      <c r="E2" s="100"/>
      <c r="F2" s="101"/>
    </row>
    <row r="3" spans="1:6" ht="12.75" customHeight="1" x14ac:dyDescent="0.3">
      <c r="A3" s="25"/>
      <c r="B3" s="26"/>
      <c r="C3" s="26"/>
      <c r="D3" s="26"/>
      <c r="E3" s="26"/>
      <c r="F3" s="27"/>
    </row>
    <row r="4" spans="1:6" ht="12.75" customHeight="1" x14ac:dyDescent="0.3">
      <c r="A4" s="54" t="s">
        <v>42</v>
      </c>
      <c r="B4" s="55"/>
      <c r="C4" s="55"/>
      <c r="D4" s="55"/>
      <c r="E4" s="55"/>
      <c r="F4" s="56"/>
    </row>
    <row r="5" spans="1:6" ht="12.75" customHeight="1" x14ac:dyDescent="0.3">
      <c r="A5" s="54" t="s">
        <v>27</v>
      </c>
      <c r="B5" s="55"/>
      <c r="C5" s="55"/>
      <c r="D5" s="55"/>
      <c r="E5" s="55"/>
      <c r="F5" s="56"/>
    </row>
    <row r="6" spans="1:6" ht="12.75" customHeight="1" x14ac:dyDescent="0.3">
      <c r="A6" s="54" t="s">
        <v>3</v>
      </c>
      <c r="B6" s="55"/>
      <c r="C6" s="55"/>
      <c r="D6" s="55"/>
      <c r="E6" s="55"/>
      <c r="F6" s="56"/>
    </row>
    <row r="7" spans="1:6" ht="16.5" customHeight="1" x14ac:dyDescent="0.3">
      <c r="A7" s="54" t="s">
        <v>2</v>
      </c>
      <c r="B7" s="55"/>
      <c r="C7" s="55"/>
      <c r="D7" s="55"/>
      <c r="E7" s="55"/>
      <c r="F7" s="56"/>
    </row>
    <row r="8" spans="1:6" ht="12.75" customHeight="1" x14ac:dyDescent="0.3">
      <c r="A8" s="57" t="s">
        <v>4</v>
      </c>
      <c r="B8" s="58"/>
      <c r="C8" s="58"/>
      <c r="D8" s="58"/>
      <c r="E8" s="58"/>
      <c r="F8" s="59"/>
    </row>
    <row r="9" spans="1:6" ht="12.75" customHeight="1" x14ac:dyDescent="0.3">
      <c r="B9" s="5"/>
    </row>
    <row r="10" spans="1:6" ht="18.75" customHeight="1" x14ac:dyDescent="0.35">
      <c r="B10" s="48"/>
      <c r="C10" s="48"/>
      <c r="D10" s="48"/>
      <c r="E10" s="48"/>
      <c r="F10" s="48"/>
    </row>
    <row r="11" spans="1:6" ht="12.75" customHeight="1" x14ac:dyDescent="0.3">
      <c r="A11" s="84" t="s">
        <v>26</v>
      </c>
      <c r="B11" s="84"/>
      <c r="C11" s="84"/>
      <c r="D11" s="84"/>
      <c r="E11" s="84"/>
      <c r="F11" s="84"/>
    </row>
    <row r="12" spans="1:6" ht="12.75" customHeight="1" x14ac:dyDescent="0.3">
      <c r="A12" s="84" t="s">
        <v>35</v>
      </c>
      <c r="B12" s="84"/>
      <c r="C12" s="84"/>
      <c r="D12" s="84"/>
      <c r="E12" s="84"/>
      <c r="F12" s="84"/>
    </row>
    <row r="13" spans="1:6" ht="12.75" customHeight="1" x14ac:dyDescent="0.3">
      <c r="A13" s="85" t="s">
        <v>28</v>
      </c>
      <c r="B13" s="85"/>
      <c r="C13" s="85"/>
      <c r="D13" s="85"/>
      <c r="E13" s="85"/>
      <c r="F13" s="85"/>
    </row>
    <row r="14" spans="1:6" ht="12.75" customHeight="1" x14ac:dyDescent="0.3">
      <c r="B14" s="5"/>
      <c r="C14" s="21"/>
      <c r="D14" s="8"/>
    </row>
    <row r="15" spans="1:6" ht="12.75" customHeight="1" x14ac:dyDescent="0.3">
      <c r="B15" s="5"/>
      <c r="C15" s="21"/>
      <c r="D15" s="8"/>
    </row>
    <row r="16" spans="1:6" ht="12.75" customHeight="1" x14ac:dyDescent="0.3">
      <c r="B16" s="5"/>
      <c r="C16" s="86" t="s">
        <v>5</v>
      </c>
      <c r="D16" s="87"/>
      <c r="E16" s="88"/>
    </row>
    <row r="17" spans="1:6" ht="12.75" customHeight="1" x14ac:dyDescent="0.3">
      <c r="B17" s="28" t="s">
        <v>6</v>
      </c>
      <c r="C17" s="89">
        <f>F47+E60</f>
        <v>0</v>
      </c>
      <c r="D17" s="90"/>
      <c r="E17" s="91"/>
    </row>
    <row r="18" spans="1:6" ht="12.75" customHeight="1" x14ac:dyDescent="0.3">
      <c r="B18" s="28" t="s">
        <v>7</v>
      </c>
      <c r="C18" s="89">
        <f>C17*20%</f>
        <v>0</v>
      </c>
      <c r="D18" s="90"/>
      <c r="E18" s="91"/>
    </row>
    <row r="19" spans="1:6" ht="12.75" customHeight="1" x14ac:dyDescent="0.3">
      <c r="B19" s="28" t="s">
        <v>8</v>
      </c>
      <c r="C19" s="89">
        <f>C18+C17</f>
        <v>0</v>
      </c>
      <c r="D19" s="90"/>
      <c r="E19" s="91"/>
    </row>
    <row r="20" spans="1:6" ht="12.75" customHeight="1" x14ac:dyDescent="0.3">
      <c r="B20" s="5"/>
    </row>
    <row r="21" spans="1:6" ht="15.5" x14ac:dyDescent="0.3">
      <c r="B21" s="18"/>
      <c r="C21" s="22"/>
      <c r="D21" s="11"/>
    </row>
    <row r="22" spans="1:6" ht="15.5" x14ac:dyDescent="0.3">
      <c r="B22" s="18"/>
      <c r="C22" s="22"/>
      <c r="D22" s="11"/>
    </row>
    <row r="23" spans="1:6" ht="15.5" x14ac:dyDescent="0.3">
      <c r="B23" s="18"/>
      <c r="C23" s="22"/>
      <c r="D23" s="11"/>
    </row>
    <row r="24" spans="1:6" ht="15.5" x14ac:dyDescent="0.3">
      <c r="B24" s="18"/>
      <c r="C24" s="22"/>
      <c r="D24" s="11"/>
    </row>
    <row r="25" spans="1:6" ht="23" x14ac:dyDescent="0.3">
      <c r="A25" s="92" t="s">
        <v>33</v>
      </c>
      <c r="B25" s="92"/>
      <c r="C25" s="92"/>
      <c r="D25" s="92"/>
      <c r="E25" s="92"/>
      <c r="F25" s="92"/>
    </row>
    <row r="26" spans="1:6" x14ac:dyDescent="0.3">
      <c r="B26" s="6"/>
    </row>
    <row r="27" spans="1:6" s="10" customFormat="1" ht="14.25" customHeight="1" x14ac:dyDescent="0.35">
      <c r="A27" s="61" t="s">
        <v>0</v>
      </c>
      <c r="B27" s="63" t="s">
        <v>38</v>
      </c>
      <c r="C27" s="65" t="s">
        <v>9</v>
      </c>
      <c r="D27" s="65"/>
      <c r="E27" s="66" t="s">
        <v>12</v>
      </c>
      <c r="F27" s="67"/>
    </row>
    <row r="28" spans="1:6" s="10" customFormat="1" ht="23.25" customHeight="1" x14ac:dyDescent="0.35">
      <c r="A28" s="62"/>
      <c r="B28" s="64"/>
      <c r="C28" s="29" t="s">
        <v>10</v>
      </c>
      <c r="D28" s="30" t="s">
        <v>11</v>
      </c>
      <c r="E28" s="30" t="s">
        <v>10</v>
      </c>
      <c r="F28" s="30" t="s">
        <v>11</v>
      </c>
    </row>
    <row r="29" spans="1:6" ht="15" customHeight="1" x14ac:dyDescent="0.3">
      <c r="A29" s="50" t="s">
        <v>29</v>
      </c>
      <c r="B29" s="51"/>
      <c r="C29" s="51"/>
      <c r="D29" s="14"/>
      <c r="E29" s="14"/>
      <c r="F29" s="16"/>
    </row>
    <row r="30" spans="1:6" ht="39" customHeight="1" x14ac:dyDescent="0.3">
      <c r="A30" s="40" t="s">
        <v>45</v>
      </c>
      <c r="B30" s="31">
        <v>1</v>
      </c>
      <c r="C30" s="19" t="s">
        <v>32</v>
      </c>
      <c r="D30" s="33">
        <f t="shared" ref="D30:D34" si="0">B30*C30</f>
        <v>0</v>
      </c>
      <c r="E30" s="19">
        <v>0</v>
      </c>
      <c r="F30" s="34">
        <f t="shared" ref="F30:F34" si="1">B30*E30</f>
        <v>0</v>
      </c>
    </row>
    <row r="31" spans="1:6" ht="34.75" customHeight="1" x14ac:dyDescent="0.3">
      <c r="A31" s="40" t="s">
        <v>54</v>
      </c>
      <c r="B31" s="31">
        <v>1</v>
      </c>
      <c r="C31" s="19" t="s">
        <v>32</v>
      </c>
      <c r="D31" s="33">
        <f t="shared" si="0"/>
        <v>0</v>
      </c>
      <c r="E31" s="19">
        <v>0</v>
      </c>
      <c r="F31" s="34">
        <f t="shared" si="1"/>
        <v>0</v>
      </c>
    </row>
    <row r="32" spans="1:6" ht="54" customHeight="1" x14ac:dyDescent="0.3">
      <c r="A32" s="40" t="s">
        <v>46</v>
      </c>
      <c r="B32" s="31">
        <v>1</v>
      </c>
      <c r="C32" s="19">
        <v>0</v>
      </c>
      <c r="D32" s="33">
        <f t="shared" ref="D32:D33" si="2">B32*C32</f>
        <v>0</v>
      </c>
      <c r="E32" s="19">
        <v>0</v>
      </c>
      <c r="F32" s="34">
        <f t="shared" ref="F32:F33" si="3">B32*E32</f>
        <v>0</v>
      </c>
    </row>
    <row r="33" spans="1:6" ht="38.4" customHeight="1" x14ac:dyDescent="0.3">
      <c r="A33" s="40" t="s">
        <v>47</v>
      </c>
      <c r="B33" s="31">
        <v>1</v>
      </c>
      <c r="C33" s="19">
        <v>0</v>
      </c>
      <c r="D33" s="33">
        <f t="shared" si="2"/>
        <v>0</v>
      </c>
      <c r="E33" s="19">
        <v>0</v>
      </c>
      <c r="F33" s="34">
        <f t="shared" si="3"/>
        <v>0</v>
      </c>
    </row>
    <row r="34" spans="1:6" ht="42.65" customHeight="1" x14ac:dyDescent="0.3">
      <c r="A34" s="40" t="s">
        <v>48</v>
      </c>
      <c r="B34" s="32">
        <v>1</v>
      </c>
      <c r="C34" s="19" t="s">
        <v>32</v>
      </c>
      <c r="D34" s="33">
        <f t="shared" si="0"/>
        <v>0</v>
      </c>
      <c r="E34" s="19">
        <v>0</v>
      </c>
      <c r="F34" s="34">
        <f t="shared" si="1"/>
        <v>0</v>
      </c>
    </row>
    <row r="35" spans="1:6" ht="42.65" customHeight="1" x14ac:dyDescent="0.3">
      <c r="A35" s="40" t="s">
        <v>49</v>
      </c>
      <c r="B35" s="32">
        <v>1</v>
      </c>
      <c r="C35" s="19" t="s">
        <v>32</v>
      </c>
      <c r="D35" s="33">
        <f t="shared" ref="D35" si="4">B35*C35</f>
        <v>0</v>
      </c>
      <c r="E35" s="19">
        <v>0</v>
      </c>
      <c r="F35" s="34">
        <f t="shared" ref="F35" si="5">B35*E35</f>
        <v>0</v>
      </c>
    </row>
    <row r="36" spans="1:6" ht="61.75" customHeight="1" x14ac:dyDescent="0.3">
      <c r="A36" s="40" t="s">
        <v>53</v>
      </c>
      <c r="B36" s="32">
        <v>1</v>
      </c>
      <c r="C36" s="19" t="s">
        <v>32</v>
      </c>
      <c r="D36" s="33">
        <f t="shared" ref="D36" si="6">B36*C36</f>
        <v>0</v>
      </c>
      <c r="E36" s="19">
        <v>0</v>
      </c>
      <c r="F36" s="34">
        <f t="shared" ref="F36" si="7">B36*E36</f>
        <v>0</v>
      </c>
    </row>
    <row r="37" spans="1:6" ht="14.25" customHeight="1" x14ac:dyDescent="0.3">
      <c r="A37" s="52" t="s">
        <v>34</v>
      </c>
      <c r="B37" s="53"/>
      <c r="C37" s="53"/>
      <c r="D37" s="15"/>
      <c r="E37" s="15"/>
      <c r="F37" s="17"/>
    </row>
    <row r="38" spans="1:6" ht="18.75" customHeight="1" x14ac:dyDescent="0.3">
      <c r="A38" s="32" t="s">
        <v>51</v>
      </c>
      <c r="B38" s="32">
        <f>1381+1200+500+538</f>
        <v>3619</v>
      </c>
      <c r="C38" s="23" t="s">
        <v>32</v>
      </c>
      <c r="D38" s="33">
        <f>C38*B38</f>
        <v>0</v>
      </c>
      <c r="E38" s="19">
        <v>0</v>
      </c>
      <c r="F38" s="34">
        <f>B38*E38</f>
        <v>0</v>
      </c>
    </row>
    <row r="39" spans="1:6" ht="23.25" customHeight="1" x14ac:dyDescent="0.3">
      <c r="A39" s="31" t="s">
        <v>52</v>
      </c>
      <c r="B39" s="31">
        <v>200</v>
      </c>
      <c r="C39" s="19" t="s">
        <v>32</v>
      </c>
      <c r="D39" s="33">
        <f>B39*C39</f>
        <v>0</v>
      </c>
      <c r="E39" s="19">
        <v>0</v>
      </c>
      <c r="F39" s="34">
        <f>B39*E39</f>
        <v>0</v>
      </c>
    </row>
    <row r="40" spans="1:6" ht="23.25" customHeight="1" x14ac:dyDescent="0.3">
      <c r="A40" s="31" t="s">
        <v>55</v>
      </c>
      <c r="B40" s="32" t="s">
        <v>20</v>
      </c>
      <c r="C40" s="23" t="s">
        <v>32</v>
      </c>
      <c r="D40" s="33" t="str">
        <f>C40</f>
        <v>0,00</v>
      </c>
      <c r="E40" s="19">
        <v>0</v>
      </c>
      <c r="F40" s="34">
        <f>E40</f>
        <v>0</v>
      </c>
    </row>
    <row r="41" spans="1:6" ht="18.75" customHeight="1" x14ac:dyDescent="0.3">
      <c r="A41" s="32" t="s">
        <v>50</v>
      </c>
      <c r="B41" s="32" t="s">
        <v>20</v>
      </c>
      <c r="C41" s="23" t="s">
        <v>32</v>
      </c>
      <c r="D41" s="33" t="str">
        <f>C41</f>
        <v>0,00</v>
      </c>
      <c r="E41" s="19">
        <v>0</v>
      </c>
      <c r="F41" s="34">
        <f>E41</f>
        <v>0</v>
      </c>
    </row>
    <row r="42" spans="1:6" ht="10.5" customHeight="1" x14ac:dyDescent="0.3">
      <c r="B42" s="6"/>
    </row>
    <row r="43" spans="1:6" s="7" customFormat="1" ht="18.75" customHeight="1" x14ac:dyDescent="0.35">
      <c r="A43" s="68" t="s">
        <v>13</v>
      </c>
      <c r="B43" s="68"/>
      <c r="C43" s="68"/>
      <c r="D43" s="68"/>
      <c r="E43" s="68"/>
      <c r="F43" s="12">
        <f>SUM(F30:F39)</f>
        <v>0</v>
      </c>
    </row>
    <row r="44" spans="1:6" s="7" customFormat="1" ht="9.75" customHeight="1" x14ac:dyDescent="0.35">
      <c r="B44" s="8"/>
      <c r="C44" s="24"/>
      <c r="F44" s="8"/>
    </row>
    <row r="45" spans="1:6" s="7" customFormat="1" ht="18.75" customHeight="1" x14ac:dyDescent="0.35">
      <c r="A45" s="69" t="s">
        <v>14</v>
      </c>
      <c r="B45" s="69"/>
      <c r="C45" s="69"/>
      <c r="D45" s="69"/>
      <c r="E45" s="69"/>
      <c r="F45" s="12">
        <f>SUM(D30:D39)</f>
        <v>0</v>
      </c>
    </row>
    <row r="46" spans="1:6" s="7" customFormat="1" ht="10.5" customHeight="1" x14ac:dyDescent="0.35">
      <c r="C46" s="24"/>
    </row>
    <row r="47" spans="1:6" s="7" customFormat="1" ht="18.75" customHeight="1" x14ac:dyDescent="0.35">
      <c r="A47" s="70" t="s">
        <v>37</v>
      </c>
      <c r="B47" s="70"/>
      <c r="C47" s="70"/>
      <c r="D47" s="70"/>
      <c r="E47" s="70"/>
      <c r="F47" s="35">
        <f>(F43*12)+F45</f>
        <v>0</v>
      </c>
    </row>
    <row r="48" spans="1:6" s="7" customFormat="1" ht="9.75" customHeight="1" x14ac:dyDescent="0.35">
      <c r="C48" s="24"/>
      <c r="F48" s="8"/>
    </row>
    <row r="51" spans="1:6" ht="52.5" customHeight="1" x14ac:dyDescent="0.3">
      <c r="A51" s="71" t="s">
        <v>36</v>
      </c>
      <c r="B51" s="71"/>
      <c r="C51" s="71"/>
      <c r="D51" s="71"/>
      <c r="E51" s="71"/>
      <c r="F51" s="71"/>
    </row>
    <row r="52" spans="1:6" x14ac:dyDescent="0.3">
      <c r="B52" s="6"/>
    </row>
    <row r="53" spans="1:6" ht="15" customHeight="1" x14ac:dyDescent="0.3">
      <c r="A53" s="72" t="s">
        <v>15</v>
      </c>
      <c r="B53" s="74" t="s">
        <v>44</v>
      </c>
      <c r="C53" s="75"/>
      <c r="D53" s="78" t="s">
        <v>18</v>
      </c>
      <c r="E53" s="80" t="s">
        <v>11</v>
      </c>
      <c r="F53" s="49"/>
    </row>
    <row r="54" spans="1:6" ht="14.25" customHeight="1" x14ac:dyDescent="0.3">
      <c r="A54" s="73"/>
      <c r="B54" s="76"/>
      <c r="C54" s="77"/>
      <c r="D54" s="79"/>
      <c r="E54" s="80"/>
      <c r="F54" s="49"/>
    </row>
    <row r="55" spans="1:6" x14ac:dyDescent="0.3">
      <c r="A55" s="36" t="s">
        <v>40</v>
      </c>
      <c r="B55" s="81">
        <v>12542340</v>
      </c>
      <c r="C55" s="82"/>
      <c r="D55" s="37">
        <v>0</v>
      </c>
      <c r="E55" s="13">
        <f>C55*D55</f>
        <v>0</v>
      </c>
      <c r="F55" s="39"/>
    </row>
    <row r="56" spans="1:6" x14ac:dyDescent="0.3">
      <c r="A56" s="36" t="s">
        <v>39</v>
      </c>
      <c r="B56" s="81">
        <v>241812</v>
      </c>
      <c r="C56" s="82"/>
      <c r="D56" s="37">
        <v>0</v>
      </c>
      <c r="E56" s="13">
        <f t="shared" ref="E56:E57" si="8">C56*D56</f>
        <v>0</v>
      </c>
      <c r="F56" s="39"/>
    </row>
    <row r="57" spans="1:6" x14ac:dyDescent="0.3">
      <c r="A57" s="36" t="s">
        <v>41</v>
      </c>
      <c r="B57" s="81">
        <v>9444780</v>
      </c>
      <c r="C57" s="82"/>
      <c r="D57" s="37">
        <v>0</v>
      </c>
      <c r="E57" s="13">
        <f t="shared" si="8"/>
        <v>0</v>
      </c>
      <c r="F57" s="39"/>
    </row>
    <row r="58" spans="1:6" x14ac:dyDescent="0.3">
      <c r="A58" s="36" t="s">
        <v>16</v>
      </c>
      <c r="B58" s="81">
        <v>1319412</v>
      </c>
      <c r="C58" s="82"/>
      <c r="D58" s="37">
        <v>0</v>
      </c>
      <c r="E58" s="13" t="s">
        <v>21</v>
      </c>
      <c r="F58" s="39"/>
    </row>
    <row r="59" spans="1:6" x14ac:dyDescent="0.3">
      <c r="B59" s="6"/>
    </row>
    <row r="60" spans="1:6" ht="15.5" x14ac:dyDescent="0.3">
      <c r="A60" s="93" t="s">
        <v>17</v>
      </c>
      <c r="B60" s="94"/>
      <c r="C60" s="94"/>
      <c r="D60" s="95"/>
      <c r="E60" s="35">
        <f>SUM(F55:F58)</f>
        <v>0</v>
      </c>
    </row>
    <row r="61" spans="1:6" ht="15.5" x14ac:dyDescent="0.3">
      <c r="A61" s="7"/>
      <c r="B61" s="7"/>
      <c r="C61" s="24"/>
      <c r="D61" s="7"/>
      <c r="E61" s="7"/>
      <c r="F61" s="8"/>
    </row>
    <row r="63" spans="1:6" ht="18" x14ac:dyDescent="0.3">
      <c r="A63" s="83" t="s">
        <v>23</v>
      </c>
      <c r="B63" s="83"/>
      <c r="C63" s="83"/>
      <c r="D63" s="83"/>
      <c r="E63" s="83"/>
      <c r="F63" s="83"/>
    </row>
    <row r="64" spans="1:6" x14ac:dyDescent="0.3">
      <c r="A64" s="1" t="s">
        <v>22</v>
      </c>
    </row>
    <row r="65" spans="1:6" x14ac:dyDescent="0.3">
      <c r="A65" s="60" t="s">
        <v>30</v>
      </c>
      <c r="B65" s="60"/>
      <c r="C65" s="60"/>
      <c r="D65" s="60"/>
      <c r="E65" s="60"/>
      <c r="F65" s="60"/>
    </row>
    <row r="66" spans="1:6" x14ac:dyDescent="0.3">
      <c r="A66" s="60" t="s">
        <v>31</v>
      </c>
      <c r="B66" s="60"/>
      <c r="C66" s="60"/>
      <c r="D66" s="60"/>
      <c r="E66" s="60"/>
      <c r="F66" s="60"/>
    </row>
  </sheetData>
  <mergeCells count="39">
    <mergeCell ref="B57:C57"/>
    <mergeCell ref="A25:F25"/>
    <mergeCell ref="A60:D60"/>
    <mergeCell ref="A1:F1"/>
    <mergeCell ref="A2:F2"/>
    <mergeCell ref="A4:F4"/>
    <mergeCell ref="A5:F5"/>
    <mergeCell ref="A6:F6"/>
    <mergeCell ref="B55:C55"/>
    <mergeCell ref="B56:C56"/>
    <mergeCell ref="A11:F11"/>
    <mergeCell ref="A12:F12"/>
    <mergeCell ref="A13:F13"/>
    <mergeCell ref="C16:E16"/>
    <mergeCell ref="C17:E17"/>
    <mergeCell ref="C18:E18"/>
    <mergeCell ref="C19:E19"/>
    <mergeCell ref="A66:F66"/>
    <mergeCell ref="A27:A28"/>
    <mergeCell ref="B27:B28"/>
    <mergeCell ref="C27:D27"/>
    <mergeCell ref="E27:F27"/>
    <mergeCell ref="A43:E43"/>
    <mergeCell ref="A45:E45"/>
    <mergeCell ref="A47:E47"/>
    <mergeCell ref="A51:F51"/>
    <mergeCell ref="A53:A54"/>
    <mergeCell ref="B53:C54"/>
    <mergeCell ref="D53:D54"/>
    <mergeCell ref="E53:E54"/>
    <mergeCell ref="B58:C58"/>
    <mergeCell ref="A63:F63"/>
    <mergeCell ref="A65:F65"/>
    <mergeCell ref="B10:F10"/>
    <mergeCell ref="F53:F54"/>
    <mergeCell ref="A29:C29"/>
    <mergeCell ref="A37:C37"/>
    <mergeCell ref="A7:F7"/>
    <mergeCell ref="A8:F8"/>
  </mergeCells>
  <phoneticPr fontId="21" type="noConversion"/>
  <pageMargins left="0.70866141732283472" right="0.70866141732283472" top="0.74803149606299213" bottom="0.74803149606299213" header="0.31496062992125984" footer="0.31496062992125984"/>
  <pageSetup paperSize="8" scale="85" orientation="landscape" r:id="rId1"/>
  <headerFooter>
    <oddHeader>&amp;CVILLE - DQE - LOT 1</oddHeader>
    <oddFooter>&amp;RJuin 2025 - Page &amp;P</oddFooter>
  </headerFooter>
  <rowBreaks count="2" manualBreakCount="2">
    <brk id="24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</vt:lpstr>
      <vt:lpstr>LOT 2 - TÉLÉPHONIE FIXE</vt:lpstr>
      <vt:lpstr>'LOT 2 - TÉLÉPHONIE FIXE'!Impression_des_titres</vt:lpstr>
      <vt:lpstr>ENTETE!Zone_d_impression</vt:lpstr>
      <vt:lpstr>'LOT 2 - TÉLÉPHONIE FIXE'!Zone_d_impression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Muriel MENGET</cp:lastModifiedBy>
  <cp:lastPrinted>2019-04-30T15:44:19Z</cp:lastPrinted>
  <dcterms:created xsi:type="dcterms:W3CDTF">2017-12-10T06:47:02Z</dcterms:created>
  <dcterms:modified xsi:type="dcterms:W3CDTF">2026-01-20T13:29:00Z</dcterms:modified>
</cp:coreProperties>
</file>